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2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24" i="1" l="1"/>
  <c r="C33" i="1" l="1"/>
  <c r="C34" i="1" l="1"/>
  <c r="C41" i="1" l="1"/>
  <c r="C32" i="1" l="1"/>
  <c r="C29" i="1" s="1"/>
  <c r="C17" i="1" l="1"/>
  <c r="C11" i="1"/>
  <c r="C7" i="1"/>
  <c r="C30" i="1"/>
  <c r="C38" i="1"/>
  <c r="C40" i="1"/>
  <c r="C21" i="1"/>
  <c r="C19" i="1" s="1"/>
  <c r="C6" i="1"/>
  <c r="C43" i="1" s="1"/>
  <c r="C12" i="1"/>
</calcChain>
</file>

<file path=xl/sharedStrings.xml><?xml version="1.0" encoding="utf-8"?>
<sst xmlns="http://schemas.openxmlformats.org/spreadsheetml/2006/main" count="83" uniqueCount="83">
  <si>
    <t>Код дохода</t>
  </si>
  <si>
    <t>Наименование доходов</t>
  </si>
  <si>
    <t>2020г.</t>
  </si>
  <si>
    <t>Налог на доходы физических лиц</t>
  </si>
  <si>
    <t>Налог на доходы физических лиц с доходов, источником которого является налоговый агент, за исключением доходов, в отношении которых исчисление и уплата налога осуществляется в соответствии со с. 227, 227.1 и 228 НК РФ.</t>
  </si>
  <si>
    <t>Налог на доходы физических лиц с доходов, полученных от осуществления деятельности лицами, зарегистрированными в качестве индивидуальных предпринимателей</t>
  </si>
  <si>
    <t>Налог на доходы физических лиц с доходов,  полученных физическими лицами в соответствии со ст.228 НК РФ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</si>
  <si>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</si>
  <si>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 Российской Федерации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</si>
  <si>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</si>
  <si>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</si>
  <si>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 автомобильный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</si>
  <si>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</si>
  <si>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</si>
  <si>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</si>
  <si>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</si>
  <si>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лиц, взимаемый по ставкам, применяемых к объектам налогообложения, расположенным в границах поселений</t>
  </si>
  <si>
    <t>Земельный налог</t>
  </si>
  <si>
    <t>Земельный налог с организаций, обладающих земельным участком, расположенным в границах поселений</t>
  </si>
  <si>
    <t>Земельный налог с физических лиц , обладающих земельным участком, расположенным в границах поселений</t>
  </si>
  <si>
    <t>Доходы от использования имущества, находящегося в государственной и муниципальной собственности</t>
  </si>
  <si>
    <t>Прочие поступления от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</si>
  <si>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продажи материальных и нематериальных активов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</si>
  <si>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</si>
  <si>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Безвозмездные поступления</t>
  </si>
  <si>
    <t>Дотации бюджетам субъектов Российской Федерации и муниципальных образований.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</si>
  <si>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</si>
  <si>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</si>
  <si>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сельских поселений на строительство, модернизацию, ремонт и содержание, автомобильных дорог общего пользования, в том числе дорог в поселениях (за исключением дорог федерального значения)</t>
  </si>
  <si>
    <t>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</t>
  </si>
  <si>
    <t>Субсидии бюджетам сельских поселений на обеспечение комплексного развития сельских территорий</t>
  </si>
  <si>
    <t>Межбюджетный трансферт</t>
  </si>
  <si>
    <t>Субвенции бюджетам субъектов Российской Федерации и муниципальных образований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</si>
  <si>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</si>
  <si>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</si>
  <si>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 в отношении автомобильных дорог общего пользования местного значения сельских поселений</t>
  </si>
  <si>
    <t>Прочие безвозмездные поступления в бюджеты сельских поселений</t>
  </si>
  <si>
    <t>итого доходов</t>
  </si>
  <si>
    <t>10102000000000100</t>
  </si>
  <si>
    <t>10102010010000100</t>
  </si>
  <si>
    <t>10102030011000100</t>
  </si>
  <si>
    <t>10300000000000000</t>
  </si>
  <si>
    <t>10302000010000100</t>
  </si>
  <si>
    <t>10302230010000100</t>
  </si>
  <si>
    <t>10500000000000000</t>
  </si>
  <si>
    <t>10503010011000100</t>
  </si>
  <si>
    <t>10600000000000000</t>
  </si>
  <si>
    <t>10601000000000100</t>
  </si>
  <si>
    <t>10606033100000100</t>
  </si>
  <si>
    <t>11100000000000000</t>
  </si>
  <si>
    <t>10606043101000100</t>
  </si>
  <si>
    <t>20215001100000100</t>
  </si>
  <si>
    <t>20220000000000000</t>
  </si>
  <si>
    <t>20220041100000100</t>
  </si>
  <si>
    <t>20225021100000100</t>
  </si>
  <si>
    <t>20225576100000100</t>
  </si>
  <si>
    <t>20203000000000100</t>
  </si>
  <si>
    <t>20705010100000100</t>
  </si>
  <si>
    <t>20700000000000000</t>
  </si>
  <si>
    <t>20705030100000100</t>
  </si>
  <si>
    <t>20235118100000100</t>
  </si>
  <si>
    <t>20249999100000100</t>
  </si>
  <si>
    <t>20201000000000100</t>
  </si>
  <si>
    <t>20000000000000000</t>
  </si>
  <si>
    <t>11406025100000400</t>
  </si>
  <si>
    <t>11400000000000000</t>
  </si>
  <si>
    <t>10302260010000100</t>
  </si>
  <si>
    <t>10302250010000100</t>
  </si>
  <si>
    <t>10601030101000100</t>
  </si>
  <si>
    <t>10302240010000100</t>
  </si>
  <si>
    <t>10102020010000100</t>
  </si>
  <si>
    <t>10000000000000000</t>
  </si>
  <si>
    <t>Бюджет по доходам сельского поселения Лопатино на 2020 год</t>
  </si>
  <si>
    <t>Налоговые и неналоговые доходы</t>
  </si>
  <si>
    <t xml:space="preserve">Глава сельского поселения Лопатино
Муниципального района Волжский
Самарской области                                                                          
</t>
  </si>
  <si>
    <t>В.Л.Жуков</t>
  </si>
  <si>
    <t xml:space="preserve">Председатель Собрания Представителей
сельского поселения Лопатино
муниципального района Волжский
Самарской области                                                                    
</t>
  </si>
  <si>
    <t>А.И.Андреянов</t>
  </si>
  <si>
    <t>20229999100000150</t>
  </si>
  <si>
    <t>Прочие субсидии бюджетам сельских поселений</t>
  </si>
  <si>
    <t>11105025100000120</t>
  </si>
  <si>
    <t>11109045100000120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</si>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</sst>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₽"/>
    <numFmt numFmtId="165" formatCode="#,##0.000\ _₽"/>
    <numFmt numFmtId="166" formatCode="#,##0.000"/>
    <numFmt numFmtId="167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4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0" fillId="0" borderId="0" xfId="0" applyNumberFormat="1"/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3" fillId="0" borderId="0" xfId="0" applyFont="1"/>
    <xf numFmtId="165" fontId="1" fillId="0" borderId="5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166" fontId="10" fillId="2" borderId="9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7" fontId="11" fillId="0" borderId="9" xfId="0" applyNumberFormat="1" applyFont="1" applyBorder="1" applyAlignment="1">
      <alignment horizontal="center" vertical="center" wrapText="1"/>
    </xf>
    <xf numFmtId="167" fontId="11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Normal="100" workbookViewId="0">
      <selection activeCell="C25" sqref="C25"/>
    </sheetView>
  </sheetViews>
  <sheetFormatPr defaultRowHeight="14.4" x14ac:dyDescent="0.3"/>
  <cols>
    <col min="1" max="1" width="20.77734375" style="3" customWidth="1"/>
    <col min="2" max="2" width="56.109375" customWidth="1"/>
    <col min="3" max="3" width="18.6640625" customWidth="1"/>
  </cols>
  <sheetData>
    <row r="1" spans="1:3" ht="15.6" x14ac:dyDescent="0.3">
      <c r="A1" s="67" t="s">
        <v>72</v>
      </c>
      <c r="B1" s="67"/>
      <c r="C1" s="67"/>
    </row>
    <row r="2" spans="1:3" ht="14.4" customHeight="1" x14ac:dyDescent="0.3">
      <c r="A2" s="69" t="s">
        <v>0</v>
      </c>
      <c r="B2" s="70" t="s">
        <v>1</v>
      </c>
      <c r="C2" s="68" t="s">
        <v>2</v>
      </c>
    </row>
    <row r="3" spans="1:3" ht="14.4" customHeight="1" x14ac:dyDescent="0.3">
      <c r="A3" s="69"/>
      <c r="B3" s="70"/>
      <c r="C3" s="68"/>
    </row>
    <row r="4" spans="1:3" ht="14.4" customHeight="1" x14ac:dyDescent="0.3">
      <c r="A4" s="69"/>
      <c r="B4" s="70"/>
      <c r="C4" s="68"/>
    </row>
    <row r="5" spans="1:3" ht="14.4" customHeight="1" x14ac:dyDescent="0.3">
      <c r="A5" s="69"/>
      <c r="B5" s="70"/>
      <c r="C5" s="68"/>
    </row>
    <row r="6" spans="1:3" ht="16.2" thickBot="1" x14ac:dyDescent="0.35">
      <c r="A6" s="56" t="s">
        <v>71</v>
      </c>
      <c r="B6" s="57" t="s">
        <v>73</v>
      </c>
      <c r="C6" s="58">
        <f>C7+C11+C17+C19+C24</f>
        <v>90771.832450000002</v>
      </c>
    </row>
    <row r="7" spans="1:3" ht="42" customHeight="1" x14ac:dyDescent="0.3">
      <c r="A7" s="14" t="s">
        <v>38</v>
      </c>
      <c r="B7" s="15" t="s">
        <v>3</v>
      </c>
      <c r="C7" s="47">
        <f>C8+C9+C10</f>
        <v>41764.796000000002</v>
      </c>
    </row>
    <row r="8" spans="1:3" ht="90" customHeight="1" x14ac:dyDescent="0.3">
      <c r="A8" s="20" t="s">
        <v>39</v>
      </c>
      <c r="B8" s="36" t="s">
        <v>4</v>
      </c>
      <c r="C8" s="37">
        <v>37126.796000000002</v>
      </c>
    </row>
    <row r="9" spans="1:3" ht="62.4" x14ac:dyDescent="0.3">
      <c r="A9" s="20" t="s">
        <v>70</v>
      </c>
      <c r="B9" s="36" t="s">
        <v>5</v>
      </c>
      <c r="C9" s="34">
        <v>70</v>
      </c>
    </row>
    <row r="10" spans="1:3" ht="54" customHeight="1" x14ac:dyDescent="0.3">
      <c r="A10" s="20" t="s">
        <v>40</v>
      </c>
      <c r="B10" s="21" t="s">
        <v>6</v>
      </c>
      <c r="C10" s="34">
        <v>4568</v>
      </c>
    </row>
    <row r="11" spans="1:3" ht="31.2" x14ac:dyDescent="0.3">
      <c r="A11" s="28" t="s">
        <v>41</v>
      </c>
      <c r="B11" s="35" t="s">
        <v>7</v>
      </c>
      <c r="C11" s="48">
        <f>C12</f>
        <v>6605.5679999999993</v>
      </c>
    </row>
    <row r="12" spans="1:3" ht="31.2" x14ac:dyDescent="0.3">
      <c r="A12" s="20" t="s">
        <v>42</v>
      </c>
      <c r="B12" s="36" t="s">
        <v>8</v>
      </c>
      <c r="C12" s="37">
        <f>C13+C14+C15+C16</f>
        <v>6605.5679999999993</v>
      </c>
    </row>
    <row r="13" spans="1:3" ht="93.6" x14ac:dyDescent="0.3">
      <c r="A13" s="20" t="s">
        <v>43</v>
      </c>
      <c r="B13" s="36" t="s">
        <v>9</v>
      </c>
      <c r="C13" s="9">
        <v>2857.8969999999999</v>
      </c>
    </row>
    <row r="14" spans="1:3" ht="109.8" thickBot="1" x14ac:dyDescent="0.35">
      <c r="A14" s="2" t="s">
        <v>69</v>
      </c>
      <c r="B14" s="5" t="s">
        <v>10</v>
      </c>
      <c r="C14" s="38">
        <v>14.72</v>
      </c>
    </row>
    <row r="15" spans="1:3" ht="94.2" thickBot="1" x14ac:dyDescent="0.35">
      <c r="A15" s="2" t="s">
        <v>67</v>
      </c>
      <c r="B15" s="5" t="s">
        <v>11</v>
      </c>
      <c r="C15" s="9">
        <v>3732.951</v>
      </c>
    </row>
    <row r="16" spans="1:3" ht="94.2" thickBot="1" x14ac:dyDescent="0.35">
      <c r="A16" s="2" t="s">
        <v>66</v>
      </c>
      <c r="B16" s="5" t="s">
        <v>12</v>
      </c>
      <c r="C16" s="9">
        <v>0</v>
      </c>
    </row>
    <row r="17" spans="1:3" ht="16.2" thickBot="1" x14ac:dyDescent="0.35">
      <c r="A17" s="1" t="s">
        <v>44</v>
      </c>
      <c r="B17" s="4" t="s">
        <v>13</v>
      </c>
      <c r="C17" s="8">
        <f>C18</f>
        <v>95.706000000000003</v>
      </c>
    </row>
    <row r="18" spans="1:3" ht="16.2" thickBot="1" x14ac:dyDescent="0.35">
      <c r="A18" s="2" t="s">
        <v>45</v>
      </c>
      <c r="B18" s="6" t="s">
        <v>14</v>
      </c>
      <c r="C18" s="9">
        <v>95.706000000000003</v>
      </c>
    </row>
    <row r="19" spans="1:3" ht="36.6" customHeight="1" thickBot="1" x14ac:dyDescent="0.35">
      <c r="A19" s="14" t="s">
        <v>46</v>
      </c>
      <c r="B19" s="15" t="s">
        <v>15</v>
      </c>
      <c r="C19" s="10">
        <f>C20+C21</f>
        <v>41235.599999999999</v>
      </c>
    </row>
    <row r="20" spans="1:3" ht="59.4" customHeight="1" thickBot="1" x14ac:dyDescent="0.35">
      <c r="A20" s="16" t="s">
        <v>68</v>
      </c>
      <c r="B20" s="18" t="s">
        <v>16</v>
      </c>
      <c r="C20" s="34">
        <v>2382.6</v>
      </c>
    </row>
    <row r="21" spans="1:3" ht="31.8" customHeight="1" thickBot="1" x14ac:dyDescent="0.35">
      <c r="A21" s="31" t="s">
        <v>47</v>
      </c>
      <c r="B21" s="32" t="s">
        <v>17</v>
      </c>
      <c r="C21" s="33">
        <f>C22+C23</f>
        <v>38853</v>
      </c>
    </row>
    <row r="22" spans="1:3" ht="48.6" customHeight="1" x14ac:dyDescent="0.3">
      <c r="A22" s="16" t="s">
        <v>48</v>
      </c>
      <c r="B22" s="18" t="s">
        <v>18</v>
      </c>
      <c r="C22" s="39">
        <v>33603</v>
      </c>
    </row>
    <row r="23" spans="1:3" ht="46.8" x14ac:dyDescent="0.3">
      <c r="A23" s="20" t="s">
        <v>50</v>
      </c>
      <c r="B23" s="21" t="s">
        <v>19</v>
      </c>
      <c r="C23" s="11">
        <v>5250</v>
      </c>
    </row>
    <row r="24" spans="1:3" ht="31.8" thickBot="1" x14ac:dyDescent="0.35">
      <c r="A24" s="1" t="s">
        <v>49</v>
      </c>
      <c r="B24" s="4" t="s">
        <v>20</v>
      </c>
      <c r="C24" s="72">
        <f>C26+C25</f>
        <v>1070.16245</v>
      </c>
    </row>
    <row r="25" spans="1:3" ht="94.2" thickBot="1" x14ac:dyDescent="0.35">
      <c r="A25" s="2" t="s">
        <v>80</v>
      </c>
      <c r="B25" s="6" t="s">
        <v>82</v>
      </c>
      <c r="C25" s="71">
        <v>220.16245000000001</v>
      </c>
    </row>
    <row r="26" spans="1:3" ht="78.599999999999994" thickBot="1" x14ac:dyDescent="0.35">
      <c r="A26" s="2" t="s">
        <v>81</v>
      </c>
      <c r="B26" s="6" t="s">
        <v>21</v>
      </c>
      <c r="C26" s="9">
        <v>850</v>
      </c>
    </row>
    <row r="27" spans="1:3" ht="31.8" thickBot="1" x14ac:dyDescent="0.35">
      <c r="A27" s="1" t="s">
        <v>65</v>
      </c>
      <c r="B27" s="4" t="s">
        <v>22</v>
      </c>
      <c r="C27" s="8">
        <v>0</v>
      </c>
    </row>
    <row r="28" spans="1:3" ht="62.4" x14ac:dyDescent="0.3">
      <c r="A28" s="17" t="s">
        <v>64</v>
      </c>
      <c r="B28" s="27" t="s">
        <v>23</v>
      </c>
      <c r="C28" s="19">
        <v>0</v>
      </c>
    </row>
    <row r="29" spans="1:3" ht="48" customHeight="1" x14ac:dyDescent="0.3">
      <c r="A29" s="53" t="s">
        <v>63</v>
      </c>
      <c r="B29" s="54" t="s">
        <v>24</v>
      </c>
      <c r="C29" s="55">
        <f>C30+C32+C37+C38+C40</f>
        <v>1302896.5682899999</v>
      </c>
    </row>
    <row r="30" spans="1:3" ht="32.4" x14ac:dyDescent="0.3">
      <c r="A30" s="25" t="s">
        <v>62</v>
      </c>
      <c r="B30" s="30" t="s">
        <v>25</v>
      </c>
      <c r="C30" s="12">
        <f>C31</f>
        <v>13533.781000000001</v>
      </c>
    </row>
    <row r="31" spans="1:3" ht="48.6" customHeight="1" x14ac:dyDescent="0.3">
      <c r="A31" s="20" t="s">
        <v>51</v>
      </c>
      <c r="B31" s="24" t="s">
        <v>26</v>
      </c>
      <c r="C31" s="13">
        <v>13533.781000000001</v>
      </c>
    </row>
    <row r="32" spans="1:3" ht="54" customHeight="1" x14ac:dyDescent="0.3">
      <c r="A32" s="28" t="s">
        <v>52</v>
      </c>
      <c r="B32" s="29" t="s">
        <v>27</v>
      </c>
      <c r="C32" s="42">
        <f>C33+C34+C36+C35</f>
        <v>907696.43097999995</v>
      </c>
    </row>
    <row r="33" spans="1:3" ht="78.599999999999994" thickBot="1" x14ac:dyDescent="0.35">
      <c r="A33" s="61" t="s">
        <v>53</v>
      </c>
      <c r="B33" s="62" t="s">
        <v>28</v>
      </c>
      <c r="C33" s="63">
        <f>85000+25000+100000+328394.44768+8749.53796+25000-12965</f>
        <v>559178.98563999997</v>
      </c>
    </row>
    <row r="34" spans="1:3" ht="63" thickBot="1" x14ac:dyDescent="0.35">
      <c r="A34" s="61" t="s">
        <v>54</v>
      </c>
      <c r="B34" s="62" t="s">
        <v>29</v>
      </c>
      <c r="C34" s="64">
        <f>11562.95209+71029.57+30869.55233+189627.25+14604.23967+39563.64655+6851.4253-10003.7939-8749.53796</f>
        <v>345355.30408000003</v>
      </c>
    </row>
    <row r="35" spans="1:3" ht="16.2" thickBot="1" x14ac:dyDescent="0.35">
      <c r="A35" s="61" t="s">
        <v>78</v>
      </c>
      <c r="B35" s="62" t="s">
        <v>79</v>
      </c>
      <c r="C35" s="64">
        <v>1116.8432600000001</v>
      </c>
    </row>
    <row r="36" spans="1:3" ht="47.4" thickBot="1" x14ac:dyDescent="0.35">
      <c r="A36" s="2" t="s">
        <v>55</v>
      </c>
      <c r="B36" s="7" t="s">
        <v>30</v>
      </c>
      <c r="C36" s="13">
        <v>2045.298</v>
      </c>
    </row>
    <row r="37" spans="1:3" ht="43.2" customHeight="1" thickBot="1" x14ac:dyDescent="0.35">
      <c r="A37" s="14" t="s">
        <v>61</v>
      </c>
      <c r="B37" s="22" t="s">
        <v>31</v>
      </c>
      <c r="C37" s="41">
        <v>130.22031000000001</v>
      </c>
    </row>
    <row r="38" spans="1:3" ht="55.8" customHeight="1" x14ac:dyDescent="0.3">
      <c r="A38" s="23" t="s">
        <v>56</v>
      </c>
      <c r="B38" s="43" t="s">
        <v>32</v>
      </c>
      <c r="C38" s="44">
        <f>C39</f>
        <v>640.86</v>
      </c>
    </row>
    <row r="39" spans="1:3" ht="65.400000000000006" customHeight="1" x14ac:dyDescent="0.3">
      <c r="A39" s="20" t="s">
        <v>60</v>
      </c>
      <c r="B39" s="45" t="s">
        <v>33</v>
      </c>
      <c r="C39" s="46">
        <v>640.86</v>
      </c>
    </row>
    <row r="40" spans="1:3" ht="16.2" x14ac:dyDescent="0.3">
      <c r="A40" s="25" t="s">
        <v>58</v>
      </c>
      <c r="B40" s="26" t="s">
        <v>34</v>
      </c>
      <c r="C40" s="40">
        <f>C41+C42</f>
        <v>380895.27599999995</v>
      </c>
    </row>
    <row r="41" spans="1:3" ht="93.6" x14ac:dyDescent="0.3">
      <c r="A41" s="20" t="s">
        <v>57</v>
      </c>
      <c r="B41" s="21" t="s">
        <v>35</v>
      </c>
      <c r="C41" s="52">
        <f>452.6+68583.81</f>
        <v>69036.41</v>
      </c>
    </row>
    <row r="42" spans="1:3" ht="31.2" x14ac:dyDescent="0.3">
      <c r="A42" s="20" t="s">
        <v>59</v>
      </c>
      <c r="B42" s="21" t="s">
        <v>36</v>
      </c>
      <c r="C42" s="52">
        <v>311858.86599999998</v>
      </c>
    </row>
    <row r="43" spans="1:3" ht="16.2" thickBot="1" x14ac:dyDescent="0.35">
      <c r="A43" s="59"/>
      <c r="B43" s="57" t="s">
        <v>37</v>
      </c>
      <c r="C43" s="60">
        <f>C6+C29</f>
        <v>1393668.40074</v>
      </c>
    </row>
    <row r="45" spans="1:3" ht="65.400000000000006" customHeight="1" x14ac:dyDescent="0.3">
      <c r="A45" s="65" t="s">
        <v>74</v>
      </c>
      <c r="B45" s="66"/>
      <c r="C45" s="49" t="s">
        <v>75</v>
      </c>
    </row>
    <row r="46" spans="1:3" ht="15.6" x14ac:dyDescent="0.3">
      <c r="A46" s="50"/>
      <c r="B46" s="51"/>
      <c r="C46" s="51"/>
    </row>
    <row r="47" spans="1:3" ht="74.400000000000006" customHeight="1" x14ac:dyDescent="0.3">
      <c r="A47" s="65" t="s">
        <v>76</v>
      </c>
      <c r="B47" s="66"/>
      <c r="C47" s="49" t="s">
        <v>77</v>
      </c>
    </row>
  </sheetData>
  <mergeCells count="6">
    <mergeCell ref="A47:B47"/>
    <mergeCell ref="A1:C1"/>
    <mergeCell ref="C2:C5"/>
    <mergeCell ref="A2:A5"/>
    <mergeCell ref="B2:B5"/>
    <mergeCell ref="A45:B45"/>
  </mergeCells>
  <pageMargins left="0.11811023622047245" right="0.11811023622047245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Лопатино</dc:creator>
  <cp:lastModifiedBy>Лопатино</cp:lastModifiedBy>
  <cp:lastPrinted>2020-06-30T10:39:01Z</cp:lastPrinted>
  <dcterms:created xsi:type="dcterms:W3CDTF">2020-06-16T07:07:38Z</dcterms:created>
  <dcterms:modified xsi:type="dcterms:W3CDTF">2020-08-13T13:59:50Z</dcterms:modified>
</cp:coreProperties>
</file>